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saladyga\Documents\Sprawozdanie za 2025 rok\"/>
    </mc:Choice>
  </mc:AlternateContent>
  <xr:revisionPtr revIDLastSave="0" documentId="13_ncr:1_{0C117BE9-F3F7-488F-8BBD-E9F3634EDA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datki inwestycyjne" sheetId="2" r:id="rId1"/>
  </sheets>
  <calcPr calcId="191029"/>
</workbook>
</file>

<file path=xl/calcChain.xml><?xml version="1.0" encoding="utf-8"?>
<calcChain xmlns="http://schemas.openxmlformats.org/spreadsheetml/2006/main">
  <c r="G101" i="2" l="1"/>
  <c r="G97" i="2"/>
  <c r="G88" i="2"/>
  <c r="G44" i="2"/>
  <c r="F107" i="2" l="1"/>
  <c r="G106" i="2"/>
  <c r="G105" i="2"/>
  <c r="G104" i="2"/>
  <c r="G103" i="2"/>
  <c r="G102" i="2"/>
  <c r="G100" i="2"/>
  <c r="G99" i="2"/>
  <c r="G98" i="2"/>
  <c r="G96" i="2"/>
  <c r="G95" i="2"/>
  <c r="G94" i="2"/>
  <c r="G93" i="2"/>
  <c r="G92" i="2"/>
  <c r="G91" i="2"/>
  <c r="G90" i="2"/>
  <c r="G89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107" i="2" l="1"/>
</calcChain>
</file>

<file path=xl/sharedStrings.xml><?xml version="1.0" encoding="utf-8"?>
<sst xmlns="http://schemas.openxmlformats.org/spreadsheetml/2006/main" count="418" uniqueCount="167">
  <si>
    <t>Dział</t>
  </si>
  <si>
    <t>Rozdział</t>
  </si>
  <si>
    <t>Wyszczególnienie</t>
  </si>
  <si>
    <t>Plan na 1.01.2025 r. (w zł)</t>
  </si>
  <si>
    <t>Plan na 31.12.2025 r. (w zł)</t>
  </si>
  <si>
    <t>Wykonanie (w zł)</t>
  </si>
  <si>
    <t>Realizacja planu po zmianach (w %)</t>
  </si>
  <si>
    <t>010</t>
  </si>
  <si>
    <t>01043</t>
  </si>
  <si>
    <t>Budowa sieci wodociągowej dz. nr 431, 432/2, 432/2, 432/4 w Bobrownikach Wielkich</t>
  </si>
  <si>
    <t>Budowa sieci wodociągowej ul. Pawęzowska w Łęgu Tarnowskim</t>
  </si>
  <si>
    <t>Infrastruktura wodociągowa wsi</t>
  </si>
  <si>
    <t>01095</t>
  </si>
  <si>
    <t>Modernizacja dróg transportu rolnego</t>
  </si>
  <si>
    <t>400</t>
  </si>
  <si>
    <t>40002</t>
  </si>
  <si>
    <t>Wpłata na rzecz Związku Międzygminnego ds. wodociągów Lisia Góra – Żabno</t>
  </si>
  <si>
    <t>600</t>
  </si>
  <si>
    <t>60013</t>
  </si>
  <si>
    <t>Projekt budowy fragmentu odcinka chodnika przy ul. Dąbrowskiego w Żabnie przy drodze wojewódzkiej nr 975</t>
  </si>
  <si>
    <t>Przebudowa drogi wojewódzkiej nr 973 na odcinku 060 km w m. Otfinów polegająca na budowie prawostronnego chodnika</t>
  </si>
  <si>
    <t>Przebudowa drogi wojewódzkiej nr 973 na odcinku 085 km w m. Otfinów polegająca na budowie lewostronnego chodnika</t>
  </si>
  <si>
    <t>Przebudowa drogi wojewódzkiej nr 973 na odcinku 090 km w m. Otfinów polegająca na budowie lewostronnego chodnika</t>
  </si>
  <si>
    <t>Przebudowa drogi wojewódzkiej nr 973 w Ilkowice polegająca na budowie chodnika – projekt</t>
  </si>
  <si>
    <t>Przebudowa drogi wojewódzkiej nr 975 ul. Dąbrowskiego w Żabnie polegająca na budowie lewostronnego chodnika</t>
  </si>
  <si>
    <t>Wykonanie dedykowanego doświetlenia przejścia dla pieszych w km 2+425 odcinka drogi wojewódzkiej nr 975 w m. Żabno ul. Dąbrowskiego</t>
  </si>
  <si>
    <t>60014</t>
  </si>
  <si>
    <t>Budowa przejścia dla pieszych ul. Jana Pawła II w ciągu drogi powiatowej nr 1315K relacji Wielopole – Odporyszów – Breń w miejscowości Odporyszów</t>
  </si>
  <si>
    <t>Rozbudowa drogi powiatowej ul. Jana Pawła II w Odporyszowie polegająca na modernizacji oraz budowie nowego chodnika - dotacja</t>
  </si>
  <si>
    <t>60016</t>
  </si>
  <si>
    <t xml:space="preserve">Budowa chodnika przy ul. Witosa/Nowa w Łęgu Tarnowskim </t>
  </si>
  <si>
    <t>Budowa chodnika wraz z przejściem dla pieszych i oświetleniem w m. Sieradza - Fiuk</t>
  </si>
  <si>
    <t>Budowa miejsc postojowych wraz z chodnikiem przy drodze gminnej K203491 ul. Królowej Jadwigi w m. Żabno</t>
  </si>
  <si>
    <t>Budowa przejścia dla pieszych w obszarze oddziaływania na skrzyżowaniu Al. Piłsudskiego w Żabnie</t>
  </si>
  <si>
    <t>Budowa ścieżek rowerowych w Gminie Żabno</t>
  </si>
  <si>
    <t>FS 25 Przebudowa drogi gminnej K203548 w km 0+169 w msc. Nieciecza wraz z niezbędną infrastrukturą</t>
  </si>
  <si>
    <t>Modernizacja istniejących miejsc postojowych przy drodze gminnej Aleja Piłsudskiego w Żabnie</t>
  </si>
  <si>
    <t>Rozbudowa drogi gminnej ul. Długa w Niedomicach</t>
  </si>
  <si>
    <t>Wykonanie dokumentacji na odwodnienie terenu przy drogach gminnych ul. Parkowa i ul. Leśna w m. Łęg Tarnowski</t>
  </si>
  <si>
    <t>60017</t>
  </si>
  <si>
    <t xml:space="preserve">FS 25 Dofinansowanie do przebudowy drogi wewnętrznej na dz. 1156 w Sieradzy </t>
  </si>
  <si>
    <t>Montaż szlabanu na drodze wewnętrznej prowadzącej do OPS oraz MGZGK w Żabnie</t>
  </si>
  <si>
    <t xml:space="preserve">Przebudowa drogi wewnętrznej dz. nr 1156 w m. Sieradza </t>
  </si>
  <si>
    <t>Przebudowa drogi wewnętrznej na działkach nr ewid. 1331/10; 1331/15; 1331/17; 1331/19 wraz z odwodnieniem i niezbędną infrastrukturą techniczną w m. Otfinów, gm. Żabno</t>
  </si>
  <si>
    <t>Przebudowa drogi wewnętrznej ul. Dąbrowska na dz. 638 i 637/12 w Łęgu Tarnowskim</t>
  </si>
  <si>
    <t>Przebudowa drogi wewnętrznej ulicy Szkolnej na dz. nr 196 w Pasiece Otfinowskiej</t>
  </si>
  <si>
    <t>60019</t>
  </si>
  <si>
    <t>Zakup parkomatu</t>
  </si>
  <si>
    <t>60095</t>
  </si>
  <si>
    <t>Zakup solarko-piaskarki</t>
  </si>
  <si>
    <t>700</t>
  </si>
  <si>
    <t>70005</t>
  </si>
  <si>
    <t>FS 25 Dofinansowanie do moderizacji placu tarowego na dz. 755/43 w Niedomicach</t>
  </si>
  <si>
    <t xml:space="preserve">FS 25 Dofinansowanie do zadania pn. „Wykonanie dokumentacji dla modernizacji Domu Ludowego w miejscowości Ilkowice” </t>
  </si>
  <si>
    <t>FS 25 Dofinansowanie do zagospodarowania dz. nr 1357 w m. Nieciecza</t>
  </si>
  <si>
    <t xml:space="preserve">FS 25 Opracowanie dokumentacji projektowej dla modernizacji pomieszczeń w Domu Ludowym w Kłyżu </t>
  </si>
  <si>
    <t>FS 25 Wykonanie utwardzonego placu rekreacyjnego na dz. nr 956/2 w Gorzycach</t>
  </si>
  <si>
    <t xml:space="preserve">Modernizacja instalacji elektrycznej w budynku gminnym przy ul. Wyspiańskiego 63 w m. Żabno </t>
  </si>
  <si>
    <t>Utworzenie Centrum Opiekuńczo Mieszkalnego w Siedliszowicach "Centra opiekuńczo - mieszkalne"</t>
  </si>
  <si>
    <t>Wykonanie i montaż garażu na działce 785/10 i 784/1 w m. Łęg Tarnowski</t>
  </si>
  <si>
    <t>Zagospodarowanie działki nr 1357 w miejscowości Nieciecza pod małą architekturę</t>
  </si>
  <si>
    <t>Zakup działki nr 481/5 o pow. 0,1408 ha, położonej w Sieradzy</t>
  </si>
  <si>
    <t>Zakup działki nr 489 o pow. 0,03 ha położonej w Odporyszowie</t>
  </si>
  <si>
    <t>Zakup działki nr 590 w pow. 0,65 ha położonej w Sieradzy</t>
  </si>
  <si>
    <t>Zakup działki nr 80 w m. Chorążec</t>
  </si>
  <si>
    <t>Zakup i montaż kotła gazowego w budynku Centrum Kulturalno-Oświatowo-Sportowym KOS w Łęgu Tarnowskim</t>
  </si>
  <si>
    <t>750</t>
  </si>
  <si>
    <t>75023</t>
  </si>
  <si>
    <t xml:space="preserve">Dostosowanie pomieszczeń dla osób niepełnosprawnych w Urzędzie Miejskim w Żabnie </t>
  </si>
  <si>
    <t>Modernizacja pomieszczeń Urzędu Miejskiego w Żabnie</t>
  </si>
  <si>
    <t>Zakup samochodu osobowego służbowego dla Urzędu Miejskiego w Żabnie</t>
  </si>
  <si>
    <t>75095</t>
  </si>
  <si>
    <t>Cyberbezpieczny Samorząd</t>
  </si>
  <si>
    <t>752</t>
  </si>
  <si>
    <t>75295</t>
  </si>
  <si>
    <t>Budowa magazynu Obrony Cywilnej polegająca na rozbudowie Domu Ludowego w miejscowości Ilkowice - dokumentacja projektowa</t>
  </si>
  <si>
    <t>Zakup agregatów prądotwórczych ze stabilizacja napięcia</t>
  </si>
  <si>
    <t>Zakup defibrylatora z kapsułą zewnętrzną</t>
  </si>
  <si>
    <t xml:space="preserve">Zakup kontenerów kwatermistrzowskich </t>
  </si>
  <si>
    <t>Zakup koparko ładowarki</t>
  </si>
  <si>
    <t>Zakup pakowarki piasku wielofunkcyjnej na podwoziu</t>
  </si>
  <si>
    <t>Zakup przyczepki samochodowej do transportu zbiornika wody i sprzętu</t>
  </si>
  <si>
    <t>754</t>
  </si>
  <si>
    <t>75405</t>
  </si>
  <si>
    <t>Zakup narkotestu dla Policji</t>
  </si>
  <si>
    <t>75411</t>
  </si>
  <si>
    <t>Dofinansowanie do zakupu hali magazynowej – Fundusz Wsparcia Państwowej Straży Pożarnej</t>
  </si>
  <si>
    <t>75412</t>
  </si>
  <si>
    <t>Modernizacja budynku Ochotniczej Straży Pożarnej w Łęgu Tarnowskim</t>
  </si>
  <si>
    <t>Modernizacja budynku remizy na dz. 193 w msc. Pasieka Otfinowska wraz ze zmianą użytkowania budynku</t>
  </si>
  <si>
    <t>Zakup samochodu dla OSP w Gorzycach</t>
  </si>
  <si>
    <t>Zakup samochodu strażackiego dla Ochotniczej Straży Pożarnej w Żabnie</t>
  </si>
  <si>
    <t>Zakup wojskowej kuchni polowej KP-200</t>
  </si>
  <si>
    <t>Zakup wyposażenia dla OSP w Żabnie - kamera termowizyjna</t>
  </si>
  <si>
    <t>758</t>
  </si>
  <si>
    <t>75818</t>
  </si>
  <si>
    <t>Rezerwa na inwestycje i zakupy inwestycyjne</t>
  </si>
  <si>
    <t>801</t>
  </si>
  <si>
    <t>80101</t>
  </si>
  <si>
    <t>Modernizacja Szkoły Podstawowej w Niedomicach</t>
  </si>
  <si>
    <t>Modernizacja Szkoły Podstawowej w Żabnie</t>
  </si>
  <si>
    <t>Modernizacja wewnętrznej instalacji wodno – hydrantowej w budynku Szkoły Podstawowej w Łęgu Tarnowskim</t>
  </si>
  <si>
    <t>80104</t>
  </si>
  <si>
    <t>Modernizacja Publicznego Przedszkola w Niedomicach</t>
  </si>
  <si>
    <t>Modernizacja wraz z dostosowaniem dla osób ze szczególnymi potrzebami Publicznego Przedszkola w Żabnie</t>
  </si>
  <si>
    <t>80148</t>
  </si>
  <si>
    <t>900</t>
  </si>
  <si>
    <t>90004</t>
  </si>
  <si>
    <t>FS 25 Zakup sprzętu do utrzymania zieleni w sołectwie Łęg Tarnowski</t>
  </si>
  <si>
    <t>Zagospodarowanie działki nr 1994/6 pod teren rekreacyjny ul. Wojska Polskiego w Żabnie</t>
  </si>
  <si>
    <t>90005</t>
  </si>
  <si>
    <t>Wymiana pieców pozaklasowych</t>
  </si>
  <si>
    <t>90015</t>
  </si>
  <si>
    <t>Dobudowa oświetlenia ulicznego ul. Kilińskiego w Żabnie</t>
  </si>
  <si>
    <t>Dobudowa oświetlenia ulicznego ul. Nowa w Ilkowicach</t>
  </si>
  <si>
    <t xml:space="preserve">FS 25 Dofinansowanie do rozbudowy oświetlenia ulicznego przy dz. nr 36 w Podlesiu Dębowym </t>
  </si>
  <si>
    <t>FS 25 Dofinansowanie do rozbudowy oświetlenia w m. Siedliszowice</t>
  </si>
  <si>
    <t>FS 25 Dofinansowanie do rozbudowy sieci oświetlenia ulicznego ul. Nowe Osiedle w Bobrownikach Wielkich</t>
  </si>
  <si>
    <t>Modernizacja infrastruktury oświetleniowej w celu poprawy efektywności przez obniżenie energochłonności oświetlenia na terenie Gminy Żabno – Polski Ład</t>
  </si>
  <si>
    <t>Modernizacja oświetlenia placu na działce nr 1449 w m. Nieciecza</t>
  </si>
  <si>
    <t>Rozbudowa oświetlenia ulicznego przy dz. nr 36 w Podlesiu Dębowym</t>
  </si>
  <si>
    <t>Rozbudowa oświetlenia ulicznego w Siedliszowicach</t>
  </si>
  <si>
    <t>921</t>
  </si>
  <si>
    <t>92109</t>
  </si>
  <si>
    <t>FS 25 Dofinansowanie do wykonania dokumentacji dla modernizacji Domu Ludowego w miejscowości Otfinów</t>
  </si>
  <si>
    <t>Modernizacja pomieszczeń w budynku Centrum Kulturalno-Oświatowo-Sportowym KOS w Łęgu Tarnowskim - Małopolskie świetlice wiejskie 2025</t>
  </si>
  <si>
    <t>92120</t>
  </si>
  <si>
    <t>Konserwacja techniczna polichromii sklepienia nawy głównej Kościoła pw. Oczyszczenia Najświętszej Marii Panny w Odporyszowie - Fundusz Przeciwdziałania Covid-19</t>
  </si>
  <si>
    <t>Modernizacja przydrożnej kapliczki z figurą NMP w Łęgu Tarnowskim</t>
  </si>
  <si>
    <t>Modernizacja zespołu pałacowo-parkowego w Łęgu Tarnowskim - Fundusz Przeciwdziałania Covid-19</t>
  </si>
  <si>
    <t>926</t>
  </si>
  <si>
    <t>92601</t>
  </si>
  <si>
    <t>Modernizacja boiska sportowego – boisko boczne w miejscowości Odporyszów</t>
  </si>
  <si>
    <t>Modernizacja kompleksu sportowego „Orlik 2012” przy Szkole Podstawowej w Żabnie</t>
  </si>
  <si>
    <t>Modernizacja łazienki na parterze w budynku Klubu Sportowego POLAN Żabno</t>
  </si>
  <si>
    <t>Modernizacja wnętrza budynku MLKS Polan Żabno</t>
  </si>
  <si>
    <t xml:space="preserve">Opracowanie dokumentacji projektowo-kosztorysowej na „Modernizację istniejącego boiska sportowego na dz. nr. 166 w Pierszycach” </t>
  </si>
  <si>
    <t>92605</t>
  </si>
  <si>
    <t>Modernizacja boiska sportowego przy Szkole Podstawowej w Otfinowie</t>
  </si>
  <si>
    <t>Razem wydatki inwestycyjne</t>
  </si>
  <si>
    <t>Zakup zmywarki kapturowej - Publiczne Przedszkole nr 1 w Łęgu Tarnowskim</t>
  </si>
  <si>
    <t>Zakup zmywarki kapturowej - Publiczne Przedszkole w Żabnie</t>
  </si>
  <si>
    <t>Projekt "Posiłek w domu i szkole" - Zakup zmywarki kapturowej - Szkoła Podstawowa w Żabnie</t>
  </si>
  <si>
    <t>Rozbudowa sieci oświetlenia ulicznego ul. Nowe Osiedle w Bobrownikach Wielkich - dofinansowanie do zadania z Funduszu Sołeckiego</t>
  </si>
  <si>
    <t>Stopień realizacji</t>
  </si>
  <si>
    <t>Zadanie inwestycyjne zrealizowane</t>
  </si>
  <si>
    <t>Zadanie inwestycyjne zrealizowane - wykonano dokumentację projektową</t>
  </si>
  <si>
    <t>Dotacja dla zakładu budżetowego - drogi transportu rolnego</t>
  </si>
  <si>
    <t>Kwota przeznaczona na inwestycje związane z budową sieci wodociągowych przez Związek Międzygminny do Spraw Wodociągowania Lisia Góra - Żabno</t>
  </si>
  <si>
    <t>Odstąpiono od realizacji zadania ze względu na wysokie koszty realizacji inwestycji</t>
  </si>
  <si>
    <t xml:space="preserve">Wykonano sieć wodociągową na odcinku 150 m ul. Dolna w Łęgu Tarnowskim </t>
  </si>
  <si>
    <t>Opracowano program funkcjonalno użytkowy z zakresu budowy ścieżek rowerowych w Gminie Żabno</t>
  </si>
  <si>
    <t>Zadanie zrealizowane</t>
  </si>
  <si>
    <t>Zadanie inwestycyjne na rok 2025 zrealizwane - zakończenie zadania 2026 rok</t>
  </si>
  <si>
    <t>Zadanie zrealizowane - dofinansowanie Polski Ład</t>
  </si>
  <si>
    <t>Dotacja udzielona</t>
  </si>
  <si>
    <t>Dotacje udzielone</t>
  </si>
  <si>
    <t>Zadanie zrealizowane - dofinansowanie do zadania z Funduszu Sołeckiego</t>
  </si>
  <si>
    <t>Zadanie zrealizowane - wykonano dokumentację projektową</t>
  </si>
  <si>
    <t>Rozbudowa sieci oświetlenia ulicznego przy ul. Szkotnik m. Żabno</t>
  </si>
  <si>
    <t xml:space="preserve">Dotacja udzielona </t>
  </si>
  <si>
    <t>Wydatki zwiazane z dokumentacja projektową - planowana realizacja zadania 2026 rok</t>
  </si>
  <si>
    <t xml:space="preserve">Realizacja wydatków majątkowych 2025 rok      						</t>
  </si>
  <si>
    <t>Załącznik nr 4</t>
  </si>
  <si>
    <t>Zakup pługów do odśnieżania</t>
  </si>
  <si>
    <t>FS 25 Rozbudowa sieci oświetlenia ulicznego w ciągu drogi gminnej nr K203531 w msc. Sieradza-Fiuk</t>
  </si>
  <si>
    <t>Wykonanie dokumentacji Modernizacja Domu Ludowego w miejscowości Otfinów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</si>
</sst>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name val="Calibri"/>
      <family val="2"/>
      <scheme val="minor"/>
    </font>
    <font>
      <sz val="8.5"/>
      <color indexed="8"/>
      <name val="Times New Roman"/>
      <family val="1"/>
      <charset val="238"/>
    </font>
    <font>
      <b/>
      <sz val="8.5"/>
      <name val="Times New Roman"/>
      <family val="1"/>
      <charset val="238"/>
    </font>
    <font>
      <sz val="8.5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workbookViewId="0">
      <pane ySplit="4" topLeftCell="A93" activePane="bottomLeft" state="frozen"/>
      <selection pane="bottomLeft" activeCell="C98" sqref="C98"/>
    </sheetView>
  </sheetViews>
  <sheetFormatPr defaultRowHeight="14.4" x14ac:dyDescent="0.3"/>
  <cols>
    <col min="1" max="1" width="5.5546875" customWidth="1"/>
    <col min="2" max="2" width="7.44140625" customWidth="1"/>
    <col min="3" max="3" width="46.109375" style="1" customWidth="1"/>
    <col min="4" max="6" width="11" customWidth="1"/>
    <col min="7" max="7" width="9" customWidth="1"/>
    <col min="8" max="8" width="41" customWidth="1"/>
  </cols>
  <sheetData>
    <row r="1" spans="1:8" x14ac:dyDescent="0.3">
      <c r="H1" s="16" t="s">
        <v>163</v>
      </c>
    </row>
    <row r="2" spans="1:8" ht="15.6" x14ac:dyDescent="0.3">
      <c r="A2" s="19" t="s">
        <v>162</v>
      </c>
      <c r="B2" s="19"/>
      <c r="C2" s="19"/>
      <c r="D2" s="19"/>
      <c r="E2" s="19"/>
      <c r="F2" s="19"/>
      <c r="G2" s="19"/>
      <c r="H2" s="19"/>
    </row>
    <row r="4" spans="1:8" ht="43.2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144</v>
      </c>
    </row>
    <row r="5" spans="1:8" ht="21.6" x14ac:dyDescent="0.3">
      <c r="A5" s="12" t="s">
        <v>7</v>
      </c>
      <c r="B5" s="12" t="s">
        <v>8</v>
      </c>
      <c r="C5" s="17" t="s">
        <v>9</v>
      </c>
      <c r="D5" s="13">
        <v>25000</v>
      </c>
      <c r="E5" s="13">
        <v>25000</v>
      </c>
      <c r="F5" s="14">
        <v>22850.5</v>
      </c>
      <c r="G5" s="15">
        <f t="shared" ref="G5:G31" si="0">IF($E5&lt;&gt;0,$F5/$E5,"—")</f>
        <v>0.91402000000000005</v>
      </c>
      <c r="H5" s="12" t="s">
        <v>145</v>
      </c>
    </row>
    <row r="6" spans="1:8" ht="24.75" customHeight="1" x14ac:dyDescent="0.3">
      <c r="A6" s="4" t="s">
        <v>7</v>
      </c>
      <c r="B6" s="4" t="s">
        <v>8</v>
      </c>
      <c r="C6" s="18" t="s">
        <v>10</v>
      </c>
      <c r="D6" s="5">
        <v>58000</v>
      </c>
      <c r="E6" s="5">
        <v>58000</v>
      </c>
      <c r="F6" s="6">
        <v>57810</v>
      </c>
      <c r="G6" s="7">
        <f t="shared" si="0"/>
        <v>0.99672413793103454</v>
      </c>
      <c r="H6" s="8" t="s">
        <v>146</v>
      </c>
    </row>
    <row r="7" spans="1:8" ht="21.6" x14ac:dyDescent="0.3">
      <c r="A7" s="4" t="s">
        <v>7</v>
      </c>
      <c r="B7" s="4" t="s">
        <v>8</v>
      </c>
      <c r="C7" s="18" t="s">
        <v>11</v>
      </c>
      <c r="D7" s="5">
        <v>150000</v>
      </c>
      <c r="E7" s="5">
        <v>54495</v>
      </c>
      <c r="F7" s="6">
        <v>29000</v>
      </c>
      <c r="G7" s="7">
        <f t="shared" si="0"/>
        <v>0.53215891366180379</v>
      </c>
      <c r="H7" s="8" t="s">
        <v>150</v>
      </c>
    </row>
    <row r="8" spans="1:8" x14ac:dyDescent="0.3">
      <c r="A8" s="4" t="s">
        <v>7</v>
      </c>
      <c r="B8" s="4" t="s">
        <v>12</v>
      </c>
      <c r="C8" s="18" t="s">
        <v>147</v>
      </c>
      <c r="D8" s="5">
        <v>0</v>
      </c>
      <c r="E8" s="5">
        <v>579120</v>
      </c>
      <c r="F8" s="6">
        <v>579120</v>
      </c>
      <c r="G8" s="7">
        <f t="shared" si="0"/>
        <v>1</v>
      </c>
      <c r="H8" s="4" t="s">
        <v>145</v>
      </c>
    </row>
    <row r="9" spans="1:8" x14ac:dyDescent="0.3">
      <c r="A9" s="4" t="s">
        <v>7</v>
      </c>
      <c r="B9" s="4" t="s">
        <v>12</v>
      </c>
      <c r="C9" s="18" t="s">
        <v>13</v>
      </c>
      <c r="D9" s="5">
        <v>200000</v>
      </c>
      <c r="E9" s="5">
        <v>28253</v>
      </c>
      <c r="F9" s="6">
        <v>12926.04</v>
      </c>
      <c r="G9" s="7">
        <f t="shared" si="0"/>
        <v>0.45751035288287972</v>
      </c>
      <c r="H9" s="4" t="s">
        <v>145</v>
      </c>
    </row>
    <row r="10" spans="1:8" ht="32.4" x14ac:dyDescent="0.3">
      <c r="A10" s="4" t="s">
        <v>14</v>
      </c>
      <c r="B10" s="4" t="s">
        <v>15</v>
      </c>
      <c r="C10" s="18" t="s">
        <v>16</v>
      </c>
      <c r="D10" s="5">
        <v>500000</v>
      </c>
      <c r="E10" s="5">
        <v>375000</v>
      </c>
      <c r="F10" s="6">
        <v>375000</v>
      </c>
      <c r="G10" s="7">
        <f t="shared" si="0"/>
        <v>1</v>
      </c>
      <c r="H10" s="2" t="s">
        <v>148</v>
      </c>
    </row>
    <row r="11" spans="1:8" ht="21.6" x14ac:dyDescent="0.3">
      <c r="A11" s="4" t="s">
        <v>17</v>
      </c>
      <c r="B11" s="4" t="s">
        <v>18</v>
      </c>
      <c r="C11" s="18" t="s">
        <v>19</v>
      </c>
      <c r="D11" s="5">
        <v>0</v>
      </c>
      <c r="E11" s="5">
        <v>65000</v>
      </c>
      <c r="F11" s="6">
        <v>60270</v>
      </c>
      <c r="G11" s="7">
        <f t="shared" si="0"/>
        <v>0.92723076923076919</v>
      </c>
      <c r="H11" s="8" t="s">
        <v>146</v>
      </c>
    </row>
    <row r="12" spans="1:8" ht="21.6" x14ac:dyDescent="0.3">
      <c r="A12" s="4" t="s">
        <v>17</v>
      </c>
      <c r="B12" s="4" t="s">
        <v>18</v>
      </c>
      <c r="C12" s="18" t="s">
        <v>20</v>
      </c>
      <c r="D12" s="5">
        <v>190000</v>
      </c>
      <c r="E12" s="5">
        <v>235000</v>
      </c>
      <c r="F12" s="6">
        <v>213071.22</v>
      </c>
      <c r="G12" s="7">
        <f t="shared" si="0"/>
        <v>0.90668604255319152</v>
      </c>
      <c r="H12" s="4" t="s">
        <v>145</v>
      </c>
    </row>
    <row r="13" spans="1:8" ht="21.6" x14ac:dyDescent="0.3">
      <c r="A13" s="4" t="s">
        <v>17</v>
      </c>
      <c r="B13" s="4" t="s">
        <v>18</v>
      </c>
      <c r="C13" s="18" t="s">
        <v>21</v>
      </c>
      <c r="D13" s="5">
        <v>250000</v>
      </c>
      <c r="E13" s="5">
        <v>250000</v>
      </c>
      <c r="F13" s="6">
        <v>95799.679999999993</v>
      </c>
      <c r="G13" s="7">
        <f t="shared" si="0"/>
        <v>0.38319871999999999</v>
      </c>
      <c r="H13" s="4" t="s">
        <v>145</v>
      </c>
    </row>
    <row r="14" spans="1:8" ht="21.6" x14ac:dyDescent="0.3">
      <c r="A14" s="4" t="s">
        <v>17</v>
      </c>
      <c r="B14" s="4" t="s">
        <v>18</v>
      </c>
      <c r="C14" s="18" t="s">
        <v>22</v>
      </c>
      <c r="D14" s="5">
        <v>250000</v>
      </c>
      <c r="E14" s="5">
        <v>300417</v>
      </c>
      <c r="F14" s="6">
        <v>269663.62</v>
      </c>
      <c r="G14" s="7">
        <f t="shared" si="0"/>
        <v>0.89763102620690571</v>
      </c>
      <c r="H14" s="4" t="s">
        <v>145</v>
      </c>
    </row>
    <row r="15" spans="1:8" ht="27" customHeight="1" x14ac:dyDescent="0.3">
      <c r="A15" s="4" t="s">
        <v>17</v>
      </c>
      <c r="B15" s="4" t="s">
        <v>18</v>
      </c>
      <c r="C15" s="18" t="s">
        <v>23</v>
      </c>
      <c r="D15" s="5">
        <v>120000</v>
      </c>
      <c r="E15" s="5">
        <v>120000</v>
      </c>
      <c r="F15" s="6">
        <v>118080</v>
      </c>
      <c r="G15" s="7">
        <f t="shared" si="0"/>
        <v>0.98399999999999999</v>
      </c>
      <c r="H15" s="4" t="s">
        <v>145</v>
      </c>
    </row>
    <row r="16" spans="1:8" ht="27.75" customHeight="1" x14ac:dyDescent="0.3">
      <c r="A16" s="4" t="s">
        <v>17</v>
      </c>
      <c r="B16" s="4" t="s">
        <v>18</v>
      </c>
      <c r="C16" s="18" t="s">
        <v>24</v>
      </c>
      <c r="D16" s="5">
        <v>65000</v>
      </c>
      <c r="E16" s="5">
        <v>767796</v>
      </c>
      <c r="F16" s="6">
        <v>655321.53</v>
      </c>
      <c r="G16" s="7">
        <f t="shared" si="0"/>
        <v>0.85350995576950128</v>
      </c>
      <c r="H16" s="4" t="s">
        <v>145</v>
      </c>
    </row>
    <row r="17" spans="1:8" ht="32.4" x14ac:dyDescent="0.3">
      <c r="A17" s="4" t="s">
        <v>17</v>
      </c>
      <c r="B17" s="4" t="s">
        <v>18</v>
      </c>
      <c r="C17" s="18" t="s">
        <v>25</v>
      </c>
      <c r="D17" s="5">
        <v>0</v>
      </c>
      <c r="E17" s="5">
        <v>20000</v>
      </c>
      <c r="F17" s="6">
        <v>14540.84</v>
      </c>
      <c r="G17" s="7">
        <f t="shared" si="0"/>
        <v>0.72704199999999997</v>
      </c>
      <c r="H17" s="4" t="s">
        <v>145</v>
      </c>
    </row>
    <row r="18" spans="1:8" ht="32.4" x14ac:dyDescent="0.3">
      <c r="A18" s="4" t="s">
        <v>17</v>
      </c>
      <c r="B18" s="4" t="s">
        <v>26</v>
      </c>
      <c r="C18" s="18" t="s">
        <v>27</v>
      </c>
      <c r="D18" s="5">
        <v>0</v>
      </c>
      <c r="E18" s="5">
        <v>111248</v>
      </c>
      <c r="F18" s="6">
        <v>79500</v>
      </c>
      <c r="G18" s="7">
        <f t="shared" si="0"/>
        <v>0.71461958866676256</v>
      </c>
      <c r="H18" s="4" t="s">
        <v>145</v>
      </c>
    </row>
    <row r="19" spans="1:8" ht="21.6" x14ac:dyDescent="0.3">
      <c r="A19" s="4" t="s">
        <v>17</v>
      </c>
      <c r="B19" s="4" t="s">
        <v>26</v>
      </c>
      <c r="C19" s="18" t="s">
        <v>28</v>
      </c>
      <c r="D19" s="5">
        <v>400000</v>
      </c>
      <c r="E19" s="5">
        <v>161906</v>
      </c>
      <c r="F19" s="6">
        <v>161906</v>
      </c>
      <c r="G19" s="7">
        <f t="shared" si="0"/>
        <v>1</v>
      </c>
      <c r="H19" s="4" t="s">
        <v>145</v>
      </c>
    </row>
    <row r="20" spans="1:8" ht="21.6" x14ac:dyDescent="0.3">
      <c r="A20" s="4" t="s">
        <v>17</v>
      </c>
      <c r="B20" s="4" t="s">
        <v>29</v>
      </c>
      <c r="C20" s="18" t="s">
        <v>30</v>
      </c>
      <c r="D20" s="5">
        <v>20000</v>
      </c>
      <c r="E20" s="5">
        <v>50000</v>
      </c>
      <c r="F20" s="6">
        <v>0</v>
      </c>
      <c r="G20" s="7">
        <f t="shared" si="0"/>
        <v>0</v>
      </c>
      <c r="H20" s="8" t="s">
        <v>149</v>
      </c>
    </row>
    <row r="21" spans="1:8" ht="26.25" customHeight="1" x14ac:dyDescent="0.3">
      <c r="A21" s="4" t="s">
        <v>17</v>
      </c>
      <c r="B21" s="4" t="s">
        <v>29</v>
      </c>
      <c r="C21" s="18" t="s">
        <v>31</v>
      </c>
      <c r="D21" s="5">
        <v>18000</v>
      </c>
      <c r="E21" s="5">
        <v>18000</v>
      </c>
      <c r="F21" s="6">
        <v>18000</v>
      </c>
      <c r="G21" s="7">
        <f t="shared" si="0"/>
        <v>1</v>
      </c>
      <c r="H21" s="8" t="s">
        <v>146</v>
      </c>
    </row>
    <row r="22" spans="1:8" ht="27.75" customHeight="1" x14ac:dyDescent="0.3">
      <c r="A22" s="4" t="s">
        <v>17</v>
      </c>
      <c r="B22" s="4" t="s">
        <v>29</v>
      </c>
      <c r="C22" s="18" t="s">
        <v>32</v>
      </c>
      <c r="D22" s="5">
        <v>0</v>
      </c>
      <c r="E22" s="5">
        <v>78000</v>
      </c>
      <c r="F22" s="6">
        <v>70514.2</v>
      </c>
      <c r="G22" s="7">
        <f t="shared" si="0"/>
        <v>0.90402820512820514</v>
      </c>
      <c r="H22" s="4" t="s">
        <v>145</v>
      </c>
    </row>
    <row r="23" spans="1:8" ht="26.25" customHeight="1" x14ac:dyDescent="0.3">
      <c r="A23" s="4" t="s">
        <v>17</v>
      </c>
      <c r="B23" s="4" t="s">
        <v>29</v>
      </c>
      <c r="C23" s="18" t="s">
        <v>33</v>
      </c>
      <c r="D23" s="5">
        <v>0</v>
      </c>
      <c r="E23" s="5">
        <v>59000</v>
      </c>
      <c r="F23" s="6">
        <v>58920</v>
      </c>
      <c r="G23" s="7">
        <f t="shared" si="0"/>
        <v>0.99864406779661019</v>
      </c>
      <c r="H23" s="4" t="s">
        <v>145</v>
      </c>
    </row>
    <row r="24" spans="1:8" ht="21.6" x14ac:dyDescent="0.3">
      <c r="A24" s="4" t="s">
        <v>17</v>
      </c>
      <c r="B24" s="4" t="s">
        <v>29</v>
      </c>
      <c r="C24" s="18" t="s">
        <v>34</v>
      </c>
      <c r="D24" s="5">
        <v>50000</v>
      </c>
      <c r="E24" s="5">
        <v>100000</v>
      </c>
      <c r="F24" s="6">
        <v>97000</v>
      </c>
      <c r="G24" s="7">
        <f t="shared" si="0"/>
        <v>0.97</v>
      </c>
      <c r="H24" s="8" t="s">
        <v>151</v>
      </c>
    </row>
    <row r="25" spans="1:8" ht="27" customHeight="1" x14ac:dyDescent="0.3">
      <c r="A25" s="4" t="s">
        <v>17</v>
      </c>
      <c r="B25" s="4" t="s">
        <v>29</v>
      </c>
      <c r="C25" s="18" t="s">
        <v>35</v>
      </c>
      <c r="D25" s="5">
        <v>41814</v>
      </c>
      <c r="E25" s="5">
        <v>13350</v>
      </c>
      <c r="F25" s="6">
        <v>13350</v>
      </c>
      <c r="G25" s="7">
        <f t="shared" si="0"/>
        <v>1</v>
      </c>
      <c r="H25" s="8" t="s">
        <v>146</v>
      </c>
    </row>
    <row r="26" spans="1:8" ht="27.75" customHeight="1" x14ac:dyDescent="0.3">
      <c r="A26" s="4" t="s">
        <v>17</v>
      </c>
      <c r="B26" s="4" t="s">
        <v>29</v>
      </c>
      <c r="C26" s="18" t="s">
        <v>36</v>
      </c>
      <c r="D26" s="5">
        <v>0</v>
      </c>
      <c r="E26" s="5">
        <v>134034</v>
      </c>
      <c r="F26" s="6">
        <v>68412</v>
      </c>
      <c r="G26" s="7">
        <f t="shared" si="0"/>
        <v>0.51040780697434984</v>
      </c>
      <c r="H26" s="4" t="s">
        <v>145</v>
      </c>
    </row>
    <row r="27" spans="1:8" x14ac:dyDescent="0.3">
      <c r="A27" s="4" t="s">
        <v>17</v>
      </c>
      <c r="B27" s="4" t="s">
        <v>29</v>
      </c>
      <c r="C27" s="18" t="s">
        <v>37</v>
      </c>
      <c r="D27" s="5">
        <v>1650000</v>
      </c>
      <c r="E27" s="5">
        <v>1218412</v>
      </c>
      <c r="F27" s="6">
        <v>1161822.45</v>
      </c>
      <c r="G27" s="7">
        <f t="shared" si="0"/>
        <v>0.95355466787917387</v>
      </c>
      <c r="H27" s="4" t="s">
        <v>145</v>
      </c>
    </row>
    <row r="28" spans="1:8" ht="25.5" customHeight="1" x14ac:dyDescent="0.3">
      <c r="A28" s="4" t="s">
        <v>17</v>
      </c>
      <c r="B28" s="4" t="s">
        <v>29</v>
      </c>
      <c r="C28" s="18" t="s">
        <v>38</v>
      </c>
      <c r="D28" s="5">
        <v>37000</v>
      </c>
      <c r="E28" s="5">
        <v>37000</v>
      </c>
      <c r="F28" s="6">
        <v>36800</v>
      </c>
      <c r="G28" s="7">
        <f t="shared" si="0"/>
        <v>0.99459459459459465</v>
      </c>
      <c r="H28" s="8" t="s">
        <v>146</v>
      </c>
    </row>
    <row r="29" spans="1:8" ht="27" customHeight="1" x14ac:dyDescent="0.3">
      <c r="A29" s="4" t="s">
        <v>17</v>
      </c>
      <c r="B29" s="4" t="s">
        <v>39</v>
      </c>
      <c r="C29" s="18" t="s">
        <v>40</v>
      </c>
      <c r="D29" s="5">
        <v>0</v>
      </c>
      <c r="E29" s="5">
        <v>18107</v>
      </c>
      <c r="F29" s="6">
        <v>18107</v>
      </c>
      <c r="G29" s="7">
        <f t="shared" si="0"/>
        <v>1</v>
      </c>
      <c r="H29" s="4" t="s">
        <v>145</v>
      </c>
    </row>
    <row r="30" spans="1:8" ht="28.5" customHeight="1" x14ac:dyDescent="0.3">
      <c r="A30" s="4" t="s">
        <v>17</v>
      </c>
      <c r="B30" s="4" t="s">
        <v>39</v>
      </c>
      <c r="C30" s="18" t="s">
        <v>41</v>
      </c>
      <c r="D30" s="5">
        <v>0</v>
      </c>
      <c r="E30" s="5">
        <v>19000</v>
      </c>
      <c r="F30" s="6">
        <v>17500</v>
      </c>
      <c r="G30" s="7">
        <f t="shared" si="0"/>
        <v>0.92105263157894735</v>
      </c>
      <c r="H30" s="4" t="s">
        <v>152</v>
      </c>
    </row>
    <row r="31" spans="1:8" x14ac:dyDescent="0.3">
      <c r="A31" s="4" t="s">
        <v>17</v>
      </c>
      <c r="B31" s="4" t="s">
        <v>39</v>
      </c>
      <c r="C31" s="18" t="s">
        <v>42</v>
      </c>
      <c r="D31" s="5">
        <v>0</v>
      </c>
      <c r="E31" s="5">
        <v>478700</v>
      </c>
      <c r="F31" s="6">
        <v>471902.24</v>
      </c>
      <c r="G31" s="7">
        <f t="shared" si="0"/>
        <v>0.98579954042197615</v>
      </c>
      <c r="H31" s="4" t="s">
        <v>145</v>
      </c>
    </row>
    <row r="32" spans="1:8" ht="32.4" x14ac:dyDescent="0.3">
      <c r="A32" s="4" t="s">
        <v>17</v>
      </c>
      <c r="B32" s="4" t="s">
        <v>39</v>
      </c>
      <c r="C32" s="18" t="s">
        <v>43</v>
      </c>
      <c r="D32" s="5">
        <v>0</v>
      </c>
      <c r="E32" s="5">
        <v>36000</v>
      </c>
      <c r="F32" s="6">
        <v>11500</v>
      </c>
      <c r="G32" s="7">
        <f t="shared" ref="G32:G54" si="1">IF($E32&lt;&gt;0,$F32/$E32,"—")</f>
        <v>0.31944444444444442</v>
      </c>
      <c r="H32" s="8" t="s">
        <v>146</v>
      </c>
    </row>
    <row r="33" spans="1:8" ht="27.75" customHeight="1" x14ac:dyDescent="0.3">
      <c r="A33" s="4" t="s">
        <v>17</v>
      </c>
      <c r="B33" s="4" t="s">
        <v>39</v>
      </c>
      <c r="C33" s="18" t="s">
        <v>44</v>
      </c>
      <c r="D33" s="5">
        <v>0</v>
      </c>
      <c r="E33" s="5">
        <v>781044</v>
      </c>
      <c r="F33" s="6">
        <v>320315.55</v>
      </c>
      <c r="G33" s="7">
        <f t="shared" si="1"/>
        <v>0.4101120423433251</v>
      </c>
      <c r="H33" s="4" t="s">
        <v>145</v>
      </c>
    </row>
    <row r="34" spans="1:8" ht="26.25" customHeight="1" x14ac:dyDescent="0.3">
      <c r="A34" s="4" t="s">
        <v>17</v>
      </c>
      <c r="B34" s="4" t="s">
        <v>39</v>
      </c>
      <c r="C34" s="18" t="s">
        <v>45</v>
      </c>
      <c r="D34" s="5">
        <v>0</v>
      </c>
      <c r="E34" s="5">
        <v>617821</v>
      </c>
      <c r="F34" s="6">
        <v>541400.03</v>
      </c>
      <c r="G34" s="7">
        <f t="shared" si="1"/>
        <v>0.87630564516259568</v>
      </c>
      <c r="H34" s="4" t="s">
        <v>145</v>
      </c>
    </row>
    <row r="35" spans="1:8" x14ac:dyDescent="0.3">
      <c r="A35" s="4" t="s">
        <v>17</v>
      </c>
      <c r="B35" s="4" t="s">
        <v>46</v>
      </c>
      <c r="C35" s="18" t="s">
        <v>47</v>
      </c>
      <c r="D35" s="5">
        <v>0</v>
      </c>
      <c r="E35" s="5">
        <v>30000</v>
      </c>
      <c r="F35" s="6">
        <v>27023.1</v>
      </c>
      <c r="G35" s="7">
        <f t="shared" si="1"/>
        <v>0.90076999999999996</v>
      </c>
      <c r="H35" s="4" t="s">
        <v>152</v>
      </c>
    </row>
    <row r="36" spans="1:8" x14ac:dyDescent="0.3">
      <c r="A36" s="4" t="s">
        <v>17</v>
      </c>
      <c r="B36" s="4" t="s">
        <v>48</v>
      </c>
      <c r="C36" s="18" t="s">
        <v>164</v>
      </c>
      <c r="D36" s="5">
        <v>0</v>
      </c>
      <c r="E36" s="5">
        <v>75500</v>
      </c>
      <c r="F36" s="6">
        <v>75276</v>
      </c>
      <c r="G36" s="7">
        <f t="shared" si="1"/>
        <v>0.99703311258278149</v>
      </c>
      <c r="H36" s="4" t="s">
        <v>152</v>
      </c>
    </row>
    <row r="37" spans="1:8" x14ac:dyDescent="0.3">
      <c r="A37" s="4" t="s">
        <v>17</v>
      </c>
      <c r="B37" s="4" t="s">
        <v>48</v>
      </c>
      <c r="C37" s="18" t="s">
        <v>49</v>
      </c>
      <c r="D37" s="5">
        <v>145000</v>
      </c>
      <c r="E37" s="5">
        <v>145000</v>
      </c>
      <c r="F37" s="6">
        <v>143049</v>
      </c>
      <c r="G37" s="7">
        <f t="shared" si="1"/>
        <v>0.98654482758620687</v>
      </c>
      <c r="H37" s="4" t="s">
        <v>152</v>
      </c>
    </row>
    <row r="38" spans="1:8" ht="27" customHeight="1" x14ac:dyDescent="0.3">
      <c r="A38" s="4" t="s">
        <v>50</v>
      </c>
      <c r="B38" s="4" t="s">
        <v>51</v>
      </c>
      <c r="C38" s="18" t="s">
        <v>52</v>
      </c>
      <c r="D38" s="5">
        <v>37355</v>
      </c>
      <c r="E38" s="5">
        <v>37355</v>
      </c>
      <c r="F38" s="6">
        <v>37355</v>
      </c>
      <c r="G38" s="7">
        <f t="shared" si="1"/>
        <v>1</v>
      </c>
      <c r="H38" s="8" t="s">
        <v>146</v>
      </c>
    </row>
    <row r="39" spans="1:8" ht="21.6" x14ac:dyDescent="0.3">
      <c r="A39" s="4" t="s">
        <v>50</v>
      </c>
      <c r="B39" s="4" t="s">
        <v>51</v>
      </c>
      <c r="C39" s="18" t="s">
        <v>53</v>
      </c>
      <c r="D39" s="5">
        <v>0</v>
      </c>
      <c r="E39" s="5">
        <v>47355</v>
      </c>
      <c r="F39" s="6">
        <v>47355</v>
      </c>
      <c r="G39" s="7">
        <f t="shared" si="1"/>
        <v>1</v>
      </c>
      <c r="H39" s="8" t="s">
        <v>146</v>
      </c>
    </row>
    <row r="40" spans="1:8" ht="27.75" customHeight="1" x14ac:dyDescent="0.3">
      <c r="A40" s="4" t="s">
        <v>50</v>
      </c>
      <c r="B40" s="4" t="s">
        <v>51</v>
      </c>
      <c r="C40" s="18" t="s">
        <v>54</v>
      </c>
      <c r="D40" s="5">
        <v>0</v>
      </c>
      <c r="E40" s="5">
        <v>28464</v>
      </c>
      <c r="F40" s="6">
        <v>28464</v>
      </c>
      <c r="G40" s="7">
        <f t="shared" si="1"/>
        <v>1</v>
      </c>
      <c r="H40" s="4" t="s">
        <v>145</v>
      </c>
    </row>
    <row r="41" spans="1:8" ht="26.25" customHeight="1" x14ac:dyDescent="0.3">
      <c r="A41" s="4" t="s">
        <v>50</v>
      </c>
      <c r="B41" s="4" t="s">
        <v>51</v>
      </c>
      <c r="C41" s="18" t="s">
        <v>55</v>
      </c>
      <c r="D41" s="5">
        <v>0</v>
      </c>
      <c r="E41" s="5">
        <v>14000</v>
      </c>
      <c r="F41" s="6">
        <v>14000</v>
      </c>
      <c r="G41" s="7">
        <f t="shared" si="1"/>
        <v>1</v>
      </c>
      <c r="H41" s="8" t="s">
        <v>146</v>
      </c>
    </row>
    <row r="42" spans="1:8" ht="29.25" customHeight="1" x14ac:dyDescent="0.3">
      <c r="A42" s="4" t="s">
        <v>50</v>
      </c>
      <c r="B42" s="4" t="s">
        <v>51</v>
      </c>
      <c r="C42" s="18" t="s">
        <v>56</v>
      </c>
      <c r="D42" s="5">
        <v>24000</v>
      </c>
      <c r="E42" s="5">
        <v>24000</v>
      </c>
      <c r="F42" s="6">
        <v>23800</v>
      </c>
      <c r="G42" s="7">
        <f t="shared" si="1"/>
        <v>0.9916666666666667</v>
      </c>
      <c r="H42" s="4" t="s">
        <v>145</v>
      </c>
    </row>
    <row r="43" spans="1:8" ht="28.5" customHeight="1" x14ac:dyDescent="0.3">
      <c r="A43" s="4" t="s">
        <v>50</v>
      </c>
      <c r="B43" s="4" t="s">
        <v>51</v>
      </c>
      <c r="C43" s="18" t="s">
        <v>57</v>
      </c>
      <c r="D43" s="5">
        <v>0</v>
      </c>
      <c r="E43" s="5">
        <v>22000</v>
      </c>
      <c r="F43" s="6">
        <v>21890</v>
      </c>
      <c r="G43" s="7">
        <f t="shared" si="1"/>
        <v>0.995</v>
      </c>
      <c r="H43" s="4" t="s">
        <v>145</v>
      </c>
    </row>
    <row r="44" spans="1:8" ht="30.75" customHeight="1" x14ac:dyDescent="0.3">
      <c r="A44" s="4" t="s">
        <v>50</v>
      </c>
      <c r="B44" s="4" t="s">
        <v>51</v>
      </c>
      <c r="C44" s="18" t="s">
        <v>58</v>
      </c>
      <c r="D44" s="5">
        <v>3770359</v>
      </c>
      <c r="E44" s="5">
        <v>3770359</v>
      </c>
      <c r="F44" s="6">
        <v>3461208.8</v>
      </c>
      <c r="G44" s="7">
        <f t="shared" si="1"/>
        <v>0.91800510243189037</v>
      </c>
      <c r="H44" s="8" t="s">
        <v>153</v>
      </c>
    </row>
    <row r="45" spans="1:8" ht="27" customHeight="1" x14ac:dyDescent="0.3">
      <c r="A45" s="4" t="s">
        <v>50</v>
      </c>
      <c r="B45" s="4" t="s">
        <v>51</v>
      </c>
      <c r="C45" s="18" t="s">
        <v>59</v>
      </c>
      <c r="D45" s="5">
        <v>0</v>
      </c>
      <c r="E45" s="5">
        <v>29800</v>
      </c>
      <c r="F45" s="6">
        <v>29800</v>
      </c>
      <c r="G45" s="7">
        <f t="shared" si="1"/>
        <v>1</v>
      </c>
      <c r="H45" s="4" t="s">
        <v>152</v>
      </c>
    </row>
    <row r="46" spans="1:8" ht="27.75" customHeight="1" x14ac:dyDescent="0.3">
      <c r="A46" s="4" t="s">
        <v>50</v>
      </c>
      <c r="B46" s="4" t="s">
        <v>51</v>
      </c>
      <c r="C46" s="18" t="s">
        <v>60</v>
      </c>
      <c r="D46" s="5">
        <v>0</v>
      </c>
      <c r="E46" s="5">
        <v>118000</v>
      </c>
      <c r="F46" s="6">
        <v>85639.8</v>
      </c>
      <c r="G46" s="7">
        <f t="shared" si="1"/>
        <v>0.72576101694915252</v>
      </c>
      <c r="H46" s="4" t="s">
        <v>152</v>
      </c>
    </row>
    <row r="47" spans="1:8" x14ac:dyDescent="0.3">
      <c r="A47" s="4" t="s">
        <v>50</v>
      </c>
      <c r="B47" s="4" t="s">
        <v>51</v>
      </c>
      <c r="C47" s="18" t="s">
        <v>61</v>
      </c>
      <c r="D47" s="5">
        <v>0</v>
      </c>
      <c r="E47" s="5">
        <v>26000</v>
      </c>
      <c r="F47" s="6">
        <v>24000</v>
      </c>
      <c r="G47" s="7">
        <f t="shared" si="1"/>
        <v>0.92307692307692313</v>
      </c>
      <c r="H47" s="4" t="s">
        <v>152</v>
      </c>
    </row>
    <row r="48" spans="1:8" x14ac:dyDescent="0.3">
      <c r="A48" s="4" t="s">
        <v>50</v>
      </c>
      <c r="B48" s="4" t="s">
        <v>51</v>
      </c>
      <c r="C48" s="18" t="s">
        <v>62</v>
      </c>
      <c r="D48" s="5">
        <v>0</v>
      </c>
      <c r="E48" s="5">
        <v>6000</v>
      </c>
      <c r="F48" s="6">
        <v>6000</v>
      </c>
      <c r="G48" s="7">
        <f t="shared" si="1"/>
        <v>1</v>
      </c>
      <c r="H48" s="4" t="s">
        <v>152</v>
      </c>
    </row>
    <row r="49" spans="1:8" x14ac:dyDescent="0.3">
      <c r="A49" s="4" t="s">
        <v>50</v>
      </c>
      <c r="B49" s="4" t="s">
        <v>51</v>
      </c>
      <c r="C49" s="18" t="s">
        <v>63</v>
      </c>
      <c r="D49" s="5">
        <v>0</v>
      </c>
      <c r="E49" s="5">
        <v>52000</v>
      </c>
      <c r="F49" s="6">
        <v>50000</v>
      </c>
      <c r="G49" s="7">
        <f t="shared" si="1"/>
        <v>0.96153846153846156</v>
      </c>
      <c r="H49" s="4" t="s">
        <v>152</v>
      </c>
    </row>
    <row r="50" spans="1:8" x14ac:dyDescent="0.3">
      <c r="A50" s="4" t="s">
        <v>50</v>
      </c>
      <c r="B50" s="4" t="s">
        <v>51</v>
      </c>
      <c r="C50" s="18" t="s">
        <v>64</v>
      </c>
      <c r="D50" s="5">
        <v>0</v>
      </c>
      <c r="E50" s="5">
        <v>800</v>
      </c>
      <c r="F50" s="6">
        <v>800</v>
      </c>
      <c r="G50" s="7">
        <f t="shared" si="1"/>
        <v>1</v>
      </c>
      <c r="H50" s="4" t="s">
        <v>152</v>
      </c>
    </row>
    <row r="51" spans="1:8" ht="26.25" customHeight="1" x14ac:dyDescent="0.3">
      <c r="A51" s="4" t="s">
        <v>50</v>
      </c>
      <c r="B51" s="4" t="s">
        <v>51</v>
      </c>
      <c r="C51" s="18" t="s">
        <v>65</v>
      </c>
      <c r="D51" s="5">
        <v>0</v>
      </c>
      <c r="E51" s="5">
        <v>36900</v>
      </c>
      <c r="F51" s="6">
        <v>36900</v>
      </c>
      <c r="G51" s="7">
        <f t="shared" si="1"/>
        <v>1</v>
      </c>
      <c r="H51" s="4" t="s">
        <v>152</v>
      </c>
    </row>
    <row r="52" spans="1:8" ht="26.25" customHeight="1" x14ac:dyDescent="0.3">
      <c r="A52" s="4" t="s">
        <v>66</v>
      </c>
      <c r="B52" s="4" t="s">
        <v>67</v>
      </c>
      <c r="C52" s="18" t="s">
        <v>68</v>
      </c>
      <c r="D52" s="5">
        <v>40000</v>
      </c>
      <c r="E52" s="5">
        <v>40000</v>
      </c>
      <c r="F52" s="6">
        <v>35375.050000000003</v>
      </c>
      <c r="G52" s="7">
        <f t="shared" si="1"/>
        <v>0.88437625000000009</v>
      </c>
      <c r="H52" s="4" t="s">
        <v>145</v>
      </c>
    </row>
    <row r="53" spans="1:8" x14ac:dyDescent="0.3">
      <c r="A53" s="4" t="s">
        <v>66</v>
      </c>
      <c r="B53" s="4" t="s">
        <v>67</v>
      </c>
      <c r="C53" s="18" t="s">
        <v>69</v>
      </c>
      <c r="D53" s="5">
        <v>400000</v>
      </c>
      <c r="E53" s="5">
        <v>400000</v>
      </c>
      <c r="F53" s="6">
        <v>396968.41</v>
      </c>
      <c r="G53" s="7">
        <f t="shared" si="1"/>
        <v>0.99242102499999996</v>
      </c>
      <c r="H53" s="4" t="s">
        <v>145</v>
      </c>
    </row>
    <row r="54" spans="1:8" ht="25.5" customHeight="1" x14ac:dyDescent="0.3">
      <c r="A54" s="4" t="s">
        <v>66</v>
      </c>
      <c r="B54" s="4" t="s">
        <v>67</v>
      </c>
      <c r="C54" s="18" t="s">
        <v>70</v>
      </c>
      <c r="D54" s="5">
        <v>0</v>
      </c>
      <c r="E54" s="5">
        <v>30000</v>
      </c>
      <c r="F54" s="6">
        <v>30000</v>
      </c>
      <c r="G54" s="7">
        <f t="shared" si="1"/>
        <v>1</v>
      </c>
      <c r="H54" s="4" t="s">
        <v>152</v>
      </c>
    </row>
    <row r="55" spans="1:8" x14ac:dyDescent="0.3">
      <c r="A55" s="4" t="s">
        <v>66</v>
      </c>
      <c r="B55" s="4" t="s">
        <v>71</v>
      </c>
      <c r="C55" s="18" t="s">
        <v>72</v>
      </c>
      <c r="D55" s="5">
        <v>465343.4</v>
      </c>
      <c r="E55" s="5">
        <v>531599.61</v>
      </c>
      <c r="F55" s="6">
        <v>531599.61</v>
      </c>
      <c r="G55" s="7">
        <f t="shared" ref="G55:G80" si="2">IF($E55&lt;&gt;0,$F55/$E55,"—")</f>
        <v>1</v>
      </c>
      <c r="H55" s="4" t="s">
        <v>152</v>
      </c>
    </row>
    <row r="56" spans="1:8" ht="21.6" x14ac:dyDescent="0.3">
      <c r="A56" s="4" t="s">
        <v>73</v>
      </c>
      <c r="B56" s="4" t="s">
        <v>74</v>
      </c>
      <c r="C56" s="18" t="s">
        <v>75</v>
      </c>
      <c r="D56" s="5">
        <v>0</v>
      </c>
      <c r="E56" s="5">
        <v>81180</v>
      </c>
      <c r="F56" s="6">
        <v>81180</v>
      </c>
      <c r="G56" s="7">
        <f t="shared" si="2"/>
        <v>1</v>
      </c>
      <c r="H56" s="4" t="s">
        <v>145</v>
      </c>
    </row>
    <row r="57" spans="1:8" x14ac:dyDescent="0.3">
      <c r="A57" s="4" t="s">
        <v>73</v>
      </c>
      <c r="B57" s="4" t="s">
        <v>74</v>
      </c>
      <c r="C57" s="18" t="s">
        <v>76</v>
      </c>
      <c r="D57" s="5">
        <v>0</v>
      </c>
      <c r="E57" s="5">
        <v>66000</v>
      </c>
      <c r="F57" s="6">
        <v>66000</v>
      </c>
      <c r="G57" s="7">
        <f t="shared" si="2"/>
        <v>1</v>
      </c>
      <c r="H57" s="4" t="s">
        <v>152</v>
      </c>
    </row>
    <row r="58" spans="1:8" x14ac:dyDescent="0.3">
      <c r="A58" s="4" t="s">
        <v>73</v>
      </c>
      <c r="B58" s="4" t="s">
        <v>74</v>
      </c>
      <c r="C58" s="18" t="s">
        <v>77</v>
      </c>
      <c r="D58" s="5">
        <v>0</v>
      </c>
      <c r="E58" s="5">
        <v>22000</v>
      </c>
      <c r="F58" s="6">
        <v>22000</v>
      </c>
      <c r="G58" s="7">
        <f t="shared" si="2"/>
        <v>1</v>
      </c>
      <c r="H58" s="4" t="s">
        <v>152</v>
      </c>
    </row>
    <row r="59" spans="1:8" x14ac:dyDescent="0.3">
      <c r="A59" s="4" t="s">
        <v>73</v>
      </c>
      <c r="B59" s="4" t="s">
        <v>74</v>
      </c>
      <c r="C59" s="18" t="s">
        <v>78</v>
      </c>
      <c r="D59" s="5">
        <v>0</v>
      </c>
      <c r="E59" s="5">
        <v>184239.62</v>
      </c>
      <c r="F59" s="6">
        <v>184239.62</v>
      </c>
      <c r="G59" s="7">
        <f t="shared" si="2"/>
        <v>1</v>
      </c>
      <c r="H59" s="4" t="s">
        <v>152</v>
      </c>
    </row>
    <row r="60" spans="1:8" x14ac:dyDescent="0.3">
      <c r="A60" s="4" t="s">
        <v>73</v>
      </c>
      <c r="B60" s="4" t="s">
        <v>74</v>
      </c>
      <c r="C60" s="18" t="s">
        <v>79</v>
      </c>
      <c r="D60" s="5">
        <v>0</v>
      </c>
      <c r="E60" s="5">
        <v>569367</v>
      </c>
      <c r="F60" s="6">
        <v>569367</v>
      </c>
      <c r="G60" s="7">
        <f t="shared" si="2"/>
        <v>1</v>
      </c>
      <c r="H60" s="4" t="s">
        <v>152</v>
      </c>
    </row>
    <row r="61" spans="1:8" x14ac:dyDescent="0.3">
      <c r="A61" s="4" t="s">
        <v>73</v>
      </c>
      <c r="B61" s="4" t="s">
        <v>74</v>
      </c>
      <c r="C61" s="18" t="s">
        <v>80</v>
      </c>
      <c r="D61" s="5">
        <v>0</v>
      </c>
      <c r="E61" s="5">
        <v>215000</v>
      </c>
      <c r="F61" s="6">
        <v>215000</v>
      </c>
      <c r="G61" s="7">
        <f t="shared" si="2"/>
        <v>1</v>
      </c>
      <c r="H61" s="4" t="s">
        <v>152</v>
      </c>
    </row>
    <row r="62" spans="1:8" ht="27.75" customHeight="1" x14ac:dyDescent="0.3">
      <c r="A62" s="4" t="s">
        <v>73</v>
      </c>
      <c r="B62" s="4" t="s">
        <v>74</v>
      </c>
      <c r="C62" s="18" t="s">
        <v>81</v>
      </c>
      <c r="D62" s="5">
        <v>0</v>
      </c>
      <c r="E62" s="5">
        <v>14000</v>
      </c>
      <c r="F62" s="6">
        <v>14000</v>
      </c>
      <c r="G62" s="7">
        <f t="shared" si="2"/>
        <v>1</v>
      </c>
      <c r="H62" s="4" t="s">
        <v>152</v>
      </c>
    </row>
    <row r="63" spans="1:8" x14ac:dyDescent="0.3">
      <c r="A63" s="4" t="s">
        <v>82</v>
      </c>
      <c r="B63" s="4" t="s">
        <v>83</v>
      </c>
      <c r="C63" s="18" t="s">
        <v>84</v>
      </c>
      <c r="D63" s="5">
        <v>0</v>
      </c>
      <c r="E63" s="5">
        <v>25000</v>
      </c>
      <c r="F63" s="6">
        <v>24985</v>
      </c>
      <c r="G63" s="7">
        <f t="shared" si="2"/>
        <v>0.99939999999999996</v>
      </c>
      <c r="H63" s="4" t="s">
        <v>152</v>
      </c>
    </row>
    <row r="64" spans="1:8" ht="21.6" x14ac:dyDescent="0.3">
      <c r="A64" s="4" t="s">
        <v>82</v>
      </c>
      <c r="B64" s="4" t="s">
        <v>85</v>
      </c>
      <c r="C64" s="18" t="s">
        <v>86</v>
      </c>
      <c r="D64" s="5">
        <v>0</v>
      </c>
      <c r="E64" s="5">
        <v>5000</v>
      </c>
      <c r="F64" s="6">
        <v>5000</v>
      </c>
      <c r="G64" s="7">
        <f t="shared" si="2"/>
        <v>1</v>
      </c>
      <c r="H64" s="4" t="s">
        <v>152</v>
      </c>
    </row>
    <row r="65" spans="1:8" ht="26.25" customHeight="1" x14ac:dyDescent="0.3">
      <c r="A65" s="4" t="s">
        <v>82</v>
      </c>
      <c r="B65" s="4" t="s">
        <v>87</v>
      </c>
      <c r="C65" s="18" t="s">
        <v>88</v>
      </c>
      <c r="D65" s="5">
        <v>150000</v>
      </c>
      <c r="E65" s="5">
        <v>151000</v>
      </c>
      <c r="F65" s="6">
        <v>150898.79999999999</v>
      </c>
      <c r="G65" s="7">
        <f t="shared" si="2"/>
        <v>0.99932980132450322</v>
      </c>
      <c r="H65" s="4" t="s">
        <v>145</v>
      </c>
    </row>
    <row r="66" spans="1:8" ht="25.5" customHeight="1" x14ac:dyDescent="0.3">
      <c r="A66" s="4" t="s">
        <v>82</v>
      </c>
      <c r="B66" s="4" t="s">
        <v>87</v>
      </c>
      <c r="C66" s="18" t="s">
        <v>89</v>
      </c>
      <c r="D66" s="5">
        <v>7000</v>
      </c>
      <c r="E66" s="5">
        <v>7000</v>
      </c>
      <c r="F66" s="6">
        <v>6898</v>
      </c>
      <c r="G66" s="7">
        <f t="shared" si="2"/>
        <v>0.98542857142857143</v>
      </c>
      <c r="H66" s="4" t="s">
        <v>145</v>
      </c>
    </row>
    <row r="67" spans="1:8" x14ac:dyDescent="0.3">
      <c r="A67" s="4" t="s">
        <v>82</v>
      </c>
      <c r="B67" s="4" t="s">
        <v>87</v>
      </c>
      <c r="C67" s="18" t="s">
        <v>90</v>
      </c>
      <c r="D67" s="5">
        <v>200000</v>
      </c>
      <c r="E67" s="5">
        <v>180000</v>
      </c>
      <c r="F67" s="6">
        <v>180000</v>
      </c>
      <c r="G67" s="7">
        <f t="shared" si="2"/>
        <v>1</v>
      </c>
      <c r="H67" s="4" t="s">
        <v>152</v>
      </c>
    </row>
    <row r="68" spans="1:8" ht="29.25" customHeight="1" x14ac:dyDescent="0.3">
      <c r="A68" s="4" t="s">
        <v>82</v>
      </c>
      <c r="B68" s="4" t="s">
        <v>87</v>
      </c>
      <c r="C68" s="18" t="s">
        <v>91</v>
      </c>
      <c r="D68" s="5">
        <v>1200000</v>
      </c>
      <c r="E68" s="5">
        <v>1026224</v>
      </c>
      <c r="F68" s="6">
        <v>1024959</v>
      </c>
      <c r="G68" s="7">
        <f t="shared" si="2"/>
        <v>0.99876732565209936</v>
      </c>
      <c r="H68" s="4" t="s">
        <v>154</v>
      </c>
    </row>
    <row r="69" spans="1:8" x14ac:dyDescent="0.3">
      <c r="A69" s="4" t="s">
        <v>82</v>
      </c>
      <c r="B69" s="4" t="s">
        <v>87</v>
      </c>
      <c r="C69" s="18" t="s">
        <v>92</v>
      </c>
      <c r="D69" s="5">
        <v>0</v>
      </c>
      <c r="E69" s="5">
        <v>14000</v>
      </c>
      <c r="F69" s="6">
        <v>14000</v>
      </c>
      <c r="G69" s="7">
        <f t="shared" si="2"/>
        <v>1</v>
      </c>
      <c r="H69" s="4" t="s">
        <v>152</v>
      </c>
    </row>
    <row r="70" spans="1:8" x14ac:dyDescent="0.3">
      <c r="A70" s="4" t="s">
        <v>82</v>
      </c>
      <c r="B70" s="4" t="s">
        <v>87</v>
      </c>
      <c r="C70" s="18" t="s">
        <v>93</v>
      </c>
      <c r="D70" s="5">
        <v>0</v>
      </c>
      <c r="E70" s="5">
        <v>14000</v>
      </c>
      <c r="F70" s="6">
        <v>14000</v>
      </c>
      <c r="G70" s="7">
        <f t="shared" si="2"/>
        <v>1</v>
      </c>
      <c r="H70" s="4" t="s">
        <v>155</v>
      </c>
    </row>
    <row r="71" spans="1:8" x14ac:dyDescent="0.3">
      <c r="A71" s="4" t="s">
        <v>94</v>
      </c>
      <c r="B71" s="4" t="s">
        <v>95</v>
      </c>
      <c r="C71" s="18" t="s">
        <v>96</v>
      </c>
      <c r="D71" s="5">
        <v>250000</v>
      </c>
      <c r="E71" s="5">
        <v>250000</v>
      </c>
      <c r="F71" s="6">
        <v>0</v>
      </c>
      <c r="G71" s="7">
        <f t="shared" si="2"/>
        <v>0</v>
      </c>
      <c r="H71" s="4"/>
    </row>
    <row r="72" spans="1:8" ht="21.6" x14ac:dyDescent="0.3">
      <c r="A72" s="4" t="s">
        <v>97</v>
      </c>
      <c r="B72" s="4" t="s">
        <v>98</v>
      </c>
      <c r="C72" s="18" t="s">
        <v>99</v>
      </c>
      <c r="D72" s="5">
        <v>68000</v>
      </c>
      <c r="E72" s="5">
        <v>68000</v>
      </c>
      <c r="F72" s="6">
        <v>61850</v>
      </c>
      <c r="G72" s="7">
        <f t="shared" si="2"/>
        <v>0.90955882352941175</v>
      </c>
      <c r="H72" s="8" t="s">
        <v>146</v>
      </c>
    </row>
    <row r="73" spans="1:8" ht="21.6" x14ac:dyDescent="0.3">
      <c r="A73" s="4" t="s">
        <v>97</v>
      </c>
      <c r="B73" s="4" t="s">
        <v>98</v>
      </c>
      <c r="C73" s="18" t="s">
        <v>100</v>
      </c>
      <c r="D73" s="5">
        <v>65000</v>
      </c>
      <c r="E73" s="5">
        <v>77000</v>
      </c>
      <c r="F73" s="6">
        <v>71655</v>
      </c>
      <c r="G73" s="7">
        <f t="shared" si="2"/>
        <v>0.93058441558441563</v>
      </c>
      <c r="H73" s="8" t="s">
        <v>146</v>
      </c>
    </row>
    <row r="74" spans="1:8" ht="21.6" x14ac:dyDescent="0.3">
      <c r="A74" s="4" t="s">
        <v>97</v>
      </c>
      <c r="B74" s="4" t="s">
        <v>98</v>
      </c>
      <c r="C74" s="18" t="s">
        <v>101</v>
      </c>
      <c r="D74" s="5">
        <v>87000</v>
      </c>
      <c r="E74" s="5">
        <v>71000</v>
      </c>
      <c r="F74" s="6">
        <v>66297</v>
      </c>
      <c r="G74" s="7">
        <f t="shared" si="2"/>
        <v>0.93376056338028168</v>
      </c>
      <c r="H74" s="4" t="s">
        <v>145</v>
      </c>
    </row>
    <row r="75" spans="1:8" ht="21.6" x14ac:dyDescent="0.3">
      <c r="A75" s="4" t="s">
        <v>97</v>
      </c>
      <c r="B75" s="4" t="s">
        <v>102</v>
      </c>
      <c r="C75" s="18" t="s">
        <v>103</v>
      </c>
      <c r="D75" s="5">
        <v>3055000</v>
      </c>
      <c r="E75" s="5">
        <v>60000</v>
      </c>
      <c r="F75" s="6">
        <v>48954</v>
      </c>
      <c r="G75" s="7">
        <f t="shared" si="2"/>
        <v>0.81589999999999996</v>
      </c>
      <c r="H75" s="8" t="s">
        <v>146</v>
      </c>
    </row>
    <row r="76" spans="1:8" ht="29.25" customHeight="1" x14ac:dyDescent="0.3">
      <c r="A76" s="4" t="s">
        <v>97</v>
      </c>
      <c r="B76" s="4" t="s">
        <v>102</v>
      </c>
      <c r="C76" s="18" t="s">
        <v>104</v>
      </c>
      <c r="D76" s="5">
        <v>1300000</v>
      </c>
      <c r="E76" s="5">
        <v>90000</v>
      </c>
      <c r="F76" s="6">
        <v>73800</v>
      </c>
      <c r="G76" s="7">
        <f t="shared" si="2"/>
        <v>0.82</v>
      </c>
      <c r="H76" s="8" t="s">
        <v>146</v>
      </c>
    </row>
    <row r="77" spans="1:8" ht="27.75" customHeight="1" x14ac:dyDescent="0.3">
      <c r="A77" s="4" t="s">
        <v>97</v>
      </c>
      <c r="B77" s="4" t="s">
        <v>102</v>
      </c>
      <c r="C77" s="18" t="s">
        <v>140</v>
      </c>
      <c r="D77" s="5">
        <v>0</v>
      </c>
      <c r="E77" s="5">
        <v>15000</v>
      </c>
      <c r="F77" s="6">
        <v>14145</v>
      </c>
      <c r="G77" s="7">
        <f t="shared" si="2"/>
        <v>0.94299999999999995</v>
      </c>
      <c r="H77" s="4" t="s">
        <v>152</v>
      </c>
    </row>
    <row r="78" spans="1:8" x14ac:dyDescent="0.3">
      <c r="A78" s="4" t="s">
        <v>97</v>
      </c>
      <c r="B78" s="4" t="s">
        <v>102</v>
      </c>
      <c r="C78" s="18" t="s">
        <v>141</v>
      </c>
      <c r="D78" s="5">
        <v>0</v>
      </c>
      <c r="E78" s="5">
        <v>15000</v>
      </c>
      <c r="F78" s="6">
        <v>14145</v>
      </c>
      <c r="G78" s="7">
        <f t="shared" si="2"/>
        <v>0.94299999999999995</v>
      </c>
      <c r="H78" s="4" t="s">
        <v>152</v>
      </c>
    </row>
    <row r="79" spans="1:8" ht="29.25" customHeight="1" x14ac:dyDescent="0.3">
      <c r="A79" s="4" t="s">
        <v>97</v>
      </c>
      <c r="B79" s="4" t="s">
        <v>105</v>
      </c>
      <c r="C79" s="18" t="s">
        <v>142</v>
      </c>
      <c r="D79" s="5">
        <v>0</v>
      </c>
      <c r="E79" s="5">
        <v>17000</v>
      </c>
      <c r="F79" s="6">
        <v>17000</v>
      </c>
      <c r="G79" s="7">
        <f t="shared" si="2"/>
        <v>1</v>
      </c>
      <c r="H79" s="4" t="s">
        <v>152</v>
      </c>
    </row>
    <row r="80" spans="1:8" ht="27" customHeight="1" x14ac:dyDescent="0.3">
      <c r="A80" s="4" t="s">
        <v>106</v>
      </c>
      <c r="B80" s="4" t="s">
        <v>107</v>
      </c>
      <c r="C80" s="18" t="s">
        <v>108</v>
      </c>
      <c r="D80" s="5">
        <v>0</v>
      </c>
      <c r="E80" s="5">
        <v>27355</v>
      </c>
      <c r="F80" s="6">
        <v>27354.9</v>
      </c>
      <c r="G80" s="7">
        <f t="shared" si="2"/>
        <v>0.99999634436117713</v>
      </c>
      <c r="H80" s="4" t="s">
        <v>152</v>
      </c>
    </row>
    <row r="81" spans="1:8" ht="29.25" customHeight="1" x14ac:dyDescent="0.3">
      <c r="A81" s="4" t="s">
        <v>106</v>
      </c>
      <c r="B81" s="4" t="s">
        <v>107</v>
      </c>
      <c r="C81" s="18" t="s">
        <v>109</v>
      </c>
      <c r="D81" s="5">
        <v>0</v>
      </c>
      <c r="E81" s="5">
        <v>12000</v>
      </c>
      <c r="F81" s="6">
        <v>11070</v>
      </c>
      <c r="G81" s="7">
        <f t="shared" ref="G81:G107" si="3">IF($E81&lt;&gt;0,$F81/$E81,"—")</f>
        <v>0.92249999999999999</v>
      </c>
      <c r="H81" s="8" t="s">
        <v>146</v>
      </c>
    </row>
    <row r="82" spans="1:8" x14ac:dyDescent="0.3">
      <c r="A82" s="4" t="s">
        <v>106</v>
      </c>
      <c r="B82" s="4" t="s">
        <v>110</v>
      </c>
      <c r="C82" s="18" t="s">
        <v>111</v>
      </c>
      <c r="D82" s="5">
        <v>0</v>
      </c>
      <c r="E82" s="5">
        <v>112000</v>
      </c>
      <c r="F82" s="6">
        <v>54920.79</v>
      </c>
      <c r="G82" s="7">
        <f t="shared" si="3"/>
        <v>0.49036419642857143</v>
      </c>
      <c r="H82" s="4" t="s">
        <v>156</v>
      </c>
    </row>
    <row r="83" spans="1:8" x14ac:dyDescent="0.3">
      <c r="A83" s="4" t="s">
        <v>106</v>
      </c>
      <c r="B83" s="4" t="s">
        <v>112</v>
      </c>
      <c r="C83" s="18" t="s">
        <v>113</v>
      </c>
      <c r="D83" s="5">
        <v>0</v>
      </c>
      <c r="E83" s="5">
        <v>10000</v>
      </c>
      <c r="F83" s="6">
        <v>3300</v>
      </c>
      <c r="G83" s="7">
        <f t="shared" si="3"/>
        <v>0.33</v>
      </c>
      <c r="H83" s="4" t="s">
        <v>152</v>
      </c>
    </row>
    <row r="84" spans="1:8" x14ac:dyDescent="0.3">
      <c r="A84" s="4" t="s">
        <v>106</v>
      </c>
      <c r="B84" s="4" t="s">
        <v>112</v>
      </c>
      <c r="C84" s="18" t="s">
        <v>114</v>
      </c>
      <c r="D84" s="5">
        <v>0</v>
      </c>
      <c r="E84" s="5">
        <v>14000</v>
      </c>
      <c r="F84" s="6">
        <v>6700</v>
      </c>
      <c r="G84" s="7">
        <f t="shared" si="3"/>
        <v>0.47857142857142859</v>
      </c>
      <c r="H84" s="4" t="s">
        <v>152</v>
      </c>
    </row>
    <row r="85" spans="1:8" ht="28.5" customHeight="1" x14ac:dyDescent="0.3">
      <c r="A85" s="4" t="s">
        <v>106</v>
      </c>
      <c r="B85" s="4" t="s">
        <v>112</v>
      </c>
      <c r="C85" s="18" t="s">
        <v>115</v>
      </c>
      <c r="D85" s="5">
        <v>0</v>
      </c>
      <c r="E85" s="5">
        <v>17800</v>
      </c>
      <c r="F85" s="6">
        <v>17800</v>
      </c>
      <c r="G85" s="7">
        <f t="shared" si="3"/>
        <v>1</v>
      </c>
      <c r="H85" s="4" t="s">
        <v>152</v>
      </c>
    </row>
    <row r="86" spans="1:8" ht="26.25" customHeight="1" x14ac:dyDescent="0.3">
      <c r="A86" s="4" t="s">
        <v>106</v>
      </c>
      <c r="B86" s="4" t="s">
        <v>112</v>
      </c>
      <c r="C86" s="18" t="s">
        <v>116</v>
      </c>
      <c r="D86" s="5">
        <v>0</v>
      </c>
      <c r="E86" s="5">
        <v>26144</v>
      </c>
      <c r="F86" s="6">
        <v>26144</v>
      </c>
      <c r="G86" s="7">
        <f t="shared" si="3"/>
        <v>1</v>
      </c>
      <c r="H86" s="4" t="s">
        <v>152</v>
      </c>
    </row>
    <row r="87" spans="1:8" ht="27" customHeight="1" x14ac:dyDescent="0.3">
      <c r="A87" s="4" t="s">
        <v>106</v>
      </c>
      <c r="B87" s="4" t="s">
        <v>112</v>
      </c>
      <c r="C87" s="18" t="s">
        <v>117</v>
      </c>
      <c r="D87" s="5">
        <v>0</v>
      </c>
      <c r="E87" s="5">
        <v>2260</v>
      </c>
      <c r="F87" s="6">
        <v>2260</v>
      </c>
      <c r="G87" s="7">
        <f t="shared" si="3"/>
        <v>1</v>
      </c>
      <c r="H87" s="4" t="s">
        <v>152</v>
      </c>
    </row>
    <row r="88" spans="1:8" ht="28.5" customHeight="1" x14ac:dyDescent="0.3">
      <c r="A88" s="4" t="s">
        <v>106</v>
      </c>
      <c r="B88" s="4" t="s">
        <v>112</v>
      </c>
      <c r="C88" s="18" t="s">
        <v>165</v>
      </c>
      <c r="D88" s="5">
        <v>24435</v>
      </c>
      <c r="E88" s="5">
        <v>12700</v>
      </c>
      <c r="F88" s="6">
        <v>12692.37</v>
      </c>
      <c r="G88" s="7">
        <f t="shared" si="3"/>
        <v>0.99939921259842524</v>
      </c>
      <c r="H88" s="4" t="s">
        <v>152</v>
      </c>
    </row>
    <row r="89" spans="1:8" ht="32.4" x14ac:dyDescent="0.3">
      <c r="A89" s="4" t="s">
        <v>106</v>
      </c>
      <c r="B89" s="4" t="s">
        <v>112</v>
      </c>
      <c r="C89" s="18" t="s">
        <v>118</v>
      </c>
      <c r="D89" s="5">
        <v>3990000</v>
      </c>
      <c r="E89" s="5">
        <v>3196090.64</v>
      </c>
      <c r="F89" s="6">
        <v>3143157.3</v>
      </c>
      <c r="G89" s="7">
        <f t="shared" si="3"/>
        <v>0.98343809798835979</v>
      </c>
      <c r="H89" s="4" t="s">
        <v>152</v>
      </c>
    </row>
    <row r="90" spans="1:8" x14ac:dyDescent="0.3">
      <c r="A90" s="4" t="s">
        <v>106</v>
      </c>
      <c r="B90" s="4" t="s">
        <v>112</v>
      </c>
      <c r="C90" s="18" t="s">
        <v>119</v>
      </c>
      <c r="D90" s="5">
        <v>0</v>
      </c>
      <c r="E90" s="5">
        <v>50000</v>
      </c>
      <c r="F90" s="6">
        <v>49200</v>
      </c>
      <c r="G90" s="7">
        <f t="shared" si="3"/>
        <v>0.98399999999999999</v>
      </c>
      <c r="H90" s="4" t="s">
        <v>152</v>
      </c>
    </row>
    <row r="91" spans="1:8" ht="21.6" x14ac:dyDescent="0.3">
      <c r="A91" s="4" t="s">
        <v>106</v>
      </c>
      <c r="B91" s="4" t="s">
        <v>112</v>
      </c>
      <c r="C91" s="18" t="s">
        <v>120</v>
      </c>
      <c r="D91" s="5">
        <v>0</v>
      </c>
      <c r="E91" s="5">
        <v>1200</v>
      </c>
      <c r="F91" s="6">
        <v>1199.99</v>
      </c>
      <c r="G91" s="7">
        <f t="shared" si="3"/>
        <v>0.99999166666666672</v>
      </c>
      <c r="H91" s="4" t="s">
        <v>152</v>
      </c>
    </row>
    <row r="92" spans="1:8" x14ac:dyDescent="0.3">
      <c r="A92" s="4" t="s">
        <v>106</v>
      </c>
      <c r="B92" s="4" t="s">
        <v>112</v>
      </c>
      <c r="C92" s="18" t="s">
        <v>121</v>
      </c>
      <c r="D92" s="5">
        <v>0</v>
      </c>
      <c r="E92" s="5">
        <v>55000</v>
      </c>
      <c r="F92" s="6">
        <v>48541</v>
      </c>
      <c r="G92" s="7">
        <f t="shared" si="3"/>
        <v>0.88256363636363633</v>
      </c>
      <c r="H92" s="4" t="s">
        <v>152</v>
      </c>
    </row>
    <row r="93" spans="1:8" ht="16.5" customHeight="1" x14ac:dyDescent="0.3">
      <c r="A93" s="4" t="s">
        <v>106</v>
      </c>
      <c r="B93" s="4" t="s">
        <v>112</v>
      </c>
      <c r="C93" s="18" t="s">
        <v>159</v>
      </c>
      <c r="D93" s="5">
        <v>14000</v>
      </c>
      <c r="E93" s="5">
        <v>14000</v>
      </c>
      <c r="F93" s="6">
        <v>13608</v>
      </c>
      <c r="G93" s="7">
        <f t="shared" si="3"/>
        <v>0.97199999999999998</v>
      </c>
      <c r="H93" s="8" t="s">
        <v>158</v>
      </c>
    </row>
    <row r="94" spans="1:8" ht="32.4" x14ac:dyDescent="0.3">
      <c r="A94" s="4" t="s">
        <v>106</v>
      </c>
      <c r="B94" s="4" t="s">
        <v>112</v>
      </c>
      <c r="C94" s="18" t="s">
        <v>143</v>
      </c>
      <c r="D94" s="5">
        <v>0</v>
      </c>
      <c r="E94" s="5">
        <v>25</v>
      </c>
      <c r="F94" s="6">
        <v>24.81</v>
      </c>
      <c r="G94" s="7">
        <f t="shared" si="3"/>
        <v>0.99239999999999995</v>
      </c>
      <c r="H94" s="8" t="s">
        <v>157</v>
      </c>
    </row>
    <row r="95" spans="1:8" ht="27.75" customHeight="1" x14ac:dyDescent="0.3">
      <c r="A95" s="4" t="s">
        <v>122</v>
      </c>
      <c r="B95" s="4" t="s">
        <v>123</v>
      </c>
      <c r="C95" s="18" t="s">
        <v>124</v>
      </c>
      <c r="D95" s="5">
        <v>0</v>
      </c>
      <c r="E95" s="5">
        <v>40000</v>
      </c>
      <c r="F95" s="6">
        <v>40000</v>
      </c>
      <c r="G95" s="7">
        <f t="shared" si="3"/>
        <v>1</v>
      </c>
      <c r="H95" s="8" t="s">
        <v>146</v>
      </c>
    </row>
    <row r="96" spans="1:8" ht="32.4" x14ac:dyDescent="0.3">
      <c r="A96" s="4" t="s">
        <v>122</v>
      </c>
      <c r="B96" s="4" t="s">
        <v>123</v>
      </c>
      <c r="C96" s="18" t="s">
        <v>125</v>
      </c>
      <c r="D96" s="5">
        <v>0</v>
      </c>
      <c r="E96" s="5">
        <v>154000</v>
      </c>
      <c r="F96" s="6">
        <v>128200</v>
      </c>
      <c r="G96" s="7">
        <f t="shared" si="3"/>
        <v>0.83246753246753247</v>
      </c>
      <c r="H96" s="4" t="s">
        <v>145</v>
      </c>
    </row>
    <row r="97" spans="1:8" ht="26.25" customHeight="1" x14ac:dyDescent="0.3">
      <c r="A97" s="4" t="s">
        <v>122</v>
      </c>
      <c r="B97" s="4" t="s">
        <v>123</v>
      </c>
      <c r="C97" s="18" t="s">
        <v>166</v>
      </c>
      <c r="D97" s="5">
        <v>80000</v>
      </c>
      <c r="E97" s="5">
        <v>80000</v>
      </c>
      <c r="F97" s="6">
        <v>17000</v>
      </c>
      <c r="G97" s="7">
        <f t="shared" si="3"/>
        <v>0.21249999999999999</v>
      </c>
      <c r="H97" s="8" t="s">
        <v>146</v>
      </c>
    </row>
    <row r="98" spans="1:8" ht="32.4" x14ac:dyDescent="0.3">
      <c r="A98" s="4" t="s">
        <v>122</v>
      </c>
      <c r="B98" s="4" t="s">
        <v>126</v>
      </c>
      <c r="C98" s="18" t="s">
        <v>127</v>
      </c>
      <c r="D98" s="5">
        <v>353427</v>
      </c>
      <c r="E98" s="5">
        <v>353427</v>
      </c>
      <c r="F98" s="6">
        <v>353426.97</v>
      </c>
      <c r="G98" s="7">
        <f t="shared" si="3"/>
        <v>0.99999991511684161</v>
      </c>
      <c r="H98" s="4" t="s">
        <v>160</v>
      </c>
    </row>
    <row r="99" spans="1:8" ht="24.75" customHeight="1" x14ac:dyDescent="0.3">
      <c r="A99" s="4" t="s">
        <v>122</v>
      </c>
      <c r="B99" s="4" t="s">
        <v>126</v>
      </c>
      <c r="C99" s="18" t="s">
        <v>128</v>
      </c>
      <c r="D99" s="5">
        <v>50000</v>
      </c>
      <c r="E99" s="5">
        <v>55000</v>
      </c>
      <c r="F99" s="6">
        <v>53000</v>
      </c>
      <c r="G99" s="7">
        <f t="shared" si="3"/>
        <v>0.96363636363636362</v>
      </c>
      <c r="H99" s="4" t="s">
        <v>152</v>
      </c>
    </row>
    <row r="100" spans="1:8" ht="27.75" customHeight="1" x14ac:dyDescent="0.3">
      <c r="A100" s="4" t="s">
        <v>122</v>
      </c>
      <c r="B100" s="4" t="s">
        <v>126</v>
      </c>
      <c r="C100" s="18" t="s">
        <v>129</v>
      </c>
      <c r="D100" s="5">
        <v>760000</v>
      </c>
      <c r="E100" s="5">
        <v>651514</v>
      </c>
      <c r="F100" s="6">
        <v>630141.07999999996</v>
      </c>
      <c r="G100" s="7">
        <f t="shared" si="3"/>
        <v>0.96719499504231676</v>
      </c>
      <c r="H100" s="8" t="s">
        <v>153</v>
      </c>
    </row>
    <row r="101" spans="1:8" ht="28.5" customHeight="1" x14ac:dyDescent="0.3">
      <c r="A101" s="4" t="s">
        <v>130</v>
      </c>
      <c r="B101" s="4" t="s">
        <v>131</v>
      </c>
      <c r="C101" s="18" t="s">
        <v>132</v>
      </c>
      <c r="D101" s="5">
        <v>0</v>
      </c>
      <c r="E101" s="5">
        <v>273131.21999999997</v>
      </c>
      <c r="F101" s="6">
        <v>1500</v>
      </c>
      <c r="G101" s="7">
        <f t="shared" si="3"/>
        <v>5.49186577792169E-3</v>
      </c>
      <c r="H101" s="8" t="s">
        <v>161</v>
      </c>
    </row>
    <row r="102" spans="1:8" ht="27" customHeight="1" x14ac:dyDescent="0.3">
      <c r="A102" s="4" t="s">
        <v>130</v>
      </c>
      <c r="B102" s="4" t="s">
        <v>131</v>
      </c>
      <c r="C102" s="18" t="s">
        <v>133</v>
      </c>
      <c r="D102" s="5">
        <v>1200000</v>
      </c>
      <c r="E102" s="5">
        <v>1009138</v>
      </c>
      <c r="F102" s="6">
        <v>987499.56</v>
      </c>
      <c r="G102" s="7">
        <f t="shared" si="3"/>
        <v>0.97855750155082855</v>
      </c>
      <c r="H102" s="4" t="s">
        <v>145</v>
      </c>
    </row>
    <row r="103" spans="1:8" ht="27" customHeight="1" x14ac:dyDescent="0.3">
      <c r="A103" s="4" t="s">
        <v>130</v>
      </c>
      <c r="B103" s="4" t="s">
        <v>131</v>
      </c>
      <c r="C103" s="18" t="s">
        <v>134</v>
      </c>
      <c r="D103" s="5">
        <v>0</v>
      </c>
      <c r="E103" s="5">
        <v>59000</v>
      </c>
      <c r="F103" s="6">
        <v>59000</v>
      </c>
      <c r="G103" s="7">
        <f t="shared" si="3"/>
        <v>1</v>
      </c>
      <c r="H103" s="4" t="s">
        <v>145</v>
      </c>
    </row>
    <row r="104" spans="1:8" x14ac:dyDescent="0.3">
      <c r="A104" s="4" t="s">
        <v>130</v>
      </c>
      <c r="B104" s="4" t="s">
        <v>131</v>
      </c>
      <c r="C104" s="18" t="s">
        <v>135</v>
      </c>
      <c r="D104" s="5">
        <v>0</v>
      </c>
      <c r="E104" s="5">
        <v>39500</v>
      </c>
      <c r="F104" s="6">
        <v>39500</v>
      </c>
      <c r="G104" s="7">
        <f t="shared" si="3"/>
        <v>1</v>
      </c>
      <c r="H104" s="4" t="s">
        <v>145</v>
      </c>
    </row>
    <row r="105" spans="1:8" ht="32.4" x14ac:dyDescent="0.3">
      <c r="A105" s="4" t="s">
        <v>130</v>
      </c>
      <c r="B105" s="4" t="s">
        <v>131</v>
      </c>
      <c r="C105" s="18" t="s">
        <v>136</v>
      </c>
      <c r="D105" s="5">
        <v>30000</v>
      </c>
      <c r="E105" s="5">
        <v>16000</v>
      </c>
      <c r="F105" s="6">
        <v>9000</v>
      </c>
      <c r="G105" s="7">
        <f t="shared" si="3"/>
        <v>0.5625</v>
      </c>
      <c r="H105" s="8" t="s">
        <v>146</v>
      </c>
    </row>
    <row r="106" spans="1:8" ht="27.75" customHeight="1" x14ac:dyDescent="0.3">
      <c r="A106" s="4" t="s">
        <v>130</v>
      </c>
      <c r="B106" s="4" t="s">
        <v>137</v>
      </c>
      <c r="C106" s="18" t="s">
        <v>138</v>
      </c>
      <c r="D106" s="5">
        <v>1250000</v>
      </c>
      <c r="E106" s="5">
        <v>505000</v>
      </c>
      <c r="F106" s="6">
        <v>500639.48</v>
      </c>
      <c r="G106" s="7">
        <f t="shared" si="3"/>
        <v>0.99136530693069302</v>
      </c>
      <c r="H106" s="8" t="s">
        <v>153</v>
      </c>
    </row>
    <row r="107" spans="1:8" x14ac:dyDescent="0.3">
      <c r="A107" s="4"/>
      <c r="B107" s="4"/>
      <c r="C107" s="9" t="s">
        <v>139</v>
      </c>
      <c r="D107" s="10">
        <v>27085588.399999999</v>
      </c>
      <c r="E107" s="10">
        <v>22298131.09</v>
      </c>
      <c r="F107" s="10">
        <f>SUM($F5:$F106)</f>
        <v>19934160.339999992</v>
      </c>
      <c r="G107" s="11">
        <f t="shared" si="3"/>
        <v>0.89398345805491419</v>
      </c>
      <c r="H107" s="4"/>
    </row>
  </sheetData>
  <mergeCells count="1">
    <mergeCell ref="A2:H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 inwestycyjne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Saładyga</dc:creator>
  <cp:lastModifiedBy>Przemysław Saładyga</cp:lastModifiedBy>
  <cp:lastPrinted>2026-03-04T09:30:31Z</cp:lastPrinted>
  <dcterms:created xsi:type="dcterms:W3CDTF">2026-02-25T07:46:07Z</dcterms:created>
  <dcterms:modified xsi:type="dcterms:W3CDTF">2026-03-21T18:07:38Z</dcterms:modified>
</cp:coreProperties>
</file>